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<sst xmlns="http://schemas.openxmlformats.org/spreadsheetml/2006/main" count="55" uniqueCount="29">
  <si>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</si>
  <si>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</si>
  <si>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</si>
  <si>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</si>
  <si>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</si>
  <si>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</si>
  <si>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</si>
  <si>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</si>
  <si>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</si>
  <si>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</si>
  <si>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</si>
  <si>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</si>
  <si>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</si>
  <si>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</si>
  <si>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</si>
  <si>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</si>
  <si>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</si>
  <si>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</si>
  <si>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</si>
  <si>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</si>
  <si>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</si>
  <si>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</si>
  <si>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</si>
  <si>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</si>
  <si>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январь-июль 2020 года</t>
  </si>
  <si>
    <t xml:space="preserve"> январь-июль 2019             года</t>
  </si>
  <si>
    <t>январь-июль 2020 года</t>
  </si>
  <si>
    <t>июль 2019             года</t>
  </si>
  <si>
    <t>июль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</si>
</sst>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33" borderId="15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6" xfId="0" applyNumberFormat="1" applyFont="1" applyFill="1" applyBorder="1" applyAlignment="1" applyProtection="1">
      <alignment horizontal="right"/>
      <protection locked="0"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0" borderId="17" xfId="0" applyNumberFormat="1" applyFont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5" sqref="B5:B6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48"/>
      <c r="C1" s="48"/>
      <c r="D1" s="48"/>
      <c r="E1" s="48"/>
      <c r="F1" s="48"/>
      <c r="G1" s="48"/>
      <c r="H1" s="48"/>
      <c r="I1" s="48"/>
      <c r="J1" s="23"/>
    </row>
    <row r="2" spans="1:10" ht="12.75">
      <c r="A2" s="2"/>
      <c r="B2" s="49" t="s">
        <v>22</v>
      </c>
      <c r="C2" s="49"/>
      <c r="D2" s="49"/>
      <c r="E2" s="49"/>
      <c r="F2" s="49"/>
      <c r="G2" s="49"/>
      <c r="H2" s="49"/>
      <c r="I2" s="49"/>
      <c r="J2" s="24"/>
    </row>
    <row r="3" spans="1:10" ht="12.75">
      <c r="A3" s="3"/>
      <c r="B3" s="56" t="s">
        <v>24</v>
      </c>
      <c r="C3" s="56"/>
      <c r="D3" s="56"/>
      <c r="E3" s="56"/>
      <c r="F3" s="56"/>
      <c r="G3" s="56"/>
      <c r="H3" s="56"/>
      <c r="I3" s="56"/>
      <c r="J3" s="22"/>
    </row>
    <row r="4" spans="1:10" ht="12.75">
      <c r="A4" s="3"/>
      <c r="B4" s="4"/>
      <c r="C4" s="6"/>
      <c r="D4" s="7"/>
      <c r="E4" s="6"/>
      <c r="F4" s="5"/>
      <c r="G4" s="50" t="s">
        <v>11</v>
      </c>
      <c r="H4" s="50"/>
      <c r="I4" s="50"/>
      <c r="J4" s="25"/>
    </row>
    <row r="5" spans="1:15" ht="12.75" customHeight="1">
      <c r="A5" s="57" t="s">
        <v>5</v>
      </c>
      <c r="B5" s="59" t="s">
        <v>7</v>
      </c>
      <c r="C5" s="61" t="s">
        <v>19</v>
      </c>
      <c r="D5" s="51" t="s">
        <v>25</v>
      </c>
      <c r="E5" s="53" t="s">
        <v>26</v>
      </c>
      <c r="F5" s="54"/>
      <c r="G5" s="54"/>
      <c r="H5" s="54"/>
      <c r="I5" s="55"/>
      <c r="J5" s="51" t="s">
        <v>27</v>
      </c>
      <c r="K5" s="53" t="s">
        <v>28</v>
      </c>
      <c r="L5" s="54"/>
      <c r="M5" s="54"/>
      <c r="N5" s="54"/>
      <c r="O5" s="55"/>
    </row>
    <row r="6" spans="1:15" ht="48">
      <c r="A6" s="58"/>
      <c r="B6" s="60"/>
      <c r="C6" s="62"/>
      <c r="D6" s="52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52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37">
        <v>1574192.7</v>
      </c>
      <c r="E7" s="38">
        <v>1569905.2</v>
      </c>
      <c r="F7" s="27">
        <v>1579880.5</v>
      </c>
      <c r="G7" s="27">
        <f aca="true" t="shared" si="0" ref="G7:G13">F7/E7*100</f>
        <v>100.63540779405025</v>
      </c>
      <c r="H7" s="27">
        <f aca="true" t="shared" si="1" ref="H7:H14">F7/D7*100</f>
        <v>100.36131535865971</v>
      </c>
      <c r="I7" s="28" t="s">
        <v>10</v>
      </c>
      <c r="J7" s="37">
        <v>257237.4</v>
      </c>
      <c r="K7" s="38">
        <v>303218.8</v>
      </c>
      <c r="L7" s="27">
        <v>304329.5</v>
      </c>
      <c r="M7" s="29">
        <f aca="true" t="shared" si="2" ref="M7:M13">L7/K7*100</f>
        <v>100.36630314479183</v>
      </c>
      <c r="N7" s="29">
        <f>L7/J7*100</f>
        <v>118.30686362091983</v>
      </c>
      <c r="O7" s="28" t="s">
        <v>10</v>
      </c>
    </row>
    <row r="8" spans="1:15" ht="24">
      <c r="A8" s="9">
        <v>2</v>
      </c>
      <c r="B8" s="8" t="s">
        <v>13</v>
      </c>
      <c r="C8" s="11" t="s">
        <v>4</v>
      </c>
      <c r="D8" s="27">
        <v>33.3</v>
      </c>
      <c r="E8" s="29">
        <v>32</v>
      </c>
      <c r="F8" s="27">
        <v>1.2</v>
      </c>
      <c r="G8" s="27">
        <f>F8/E8*100</f>
        <v>3.75</v>
      </c>
      <c r="H8" s="27">
        <f>F8/D8*100</f>
        <v>3.6036036036036037</v>
      </c>
      <c r="I8" s="30" t="s">
        <v>10</v>
      </c>
      <c r="J8" s="29">
        <v>6</v>
      </c>
      <c r="K8" s="39">
        <v>5</v>
      </c>
      <c r="L8" s="35" t="s">
        <v>23</v>
      </c>
      <c r="M8" s="35" t="s">
        <v>23</v>
      </c>
      <c r="N8" s="35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40">
        <v>6421.2</v>
      </c>
      <c r="E9" s="29">
        <v>6726</v>
      </c>
      <c r="F9" s="40">
        <v>4636.6</v>
      </c>
      <c r="G9" s="32">
        <f t="shared" si="0"/>
        <v>68.93547427891764</v>
      </c>
      <c r="H9" s="32">
        <f t="shared" si="1"/>
        <v>72.20768703669097</v>
      </c>
      <c r="I9" s="30" t="s">
        <v>10</v>
      </c>
      <c r="J9" s="41">
        <v>967.3</v>
      </c>
      <c r="K9" s="39">
        <v>958</v>
      </c>
      <c r="L9" s="41">
        <v>623</v>
      </c>
      <c r="M9" s="33">
        <f t="shared" si="2"/>
        <v>65.03131524008352</v>
      </c>
      <c r="N9" s="29">
        <f aca="true" t="shared" si="3" ref="N9:N14">L9/J9*100</f>
        <v>64.40607877597436</v>
      </c>
      <c r="O9" s="31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39">
        <v>30125694</v>
      </c>
      <c r="E10" s="42">
        <v>33669619</v>
      </c>
      <c r="F10" s="39">
        <v>33346912</v>
      </c>
      <c r="G10" s="27">
        <f t="shared" si="0"/>
        <v>99.0415484059977</v>
      </c>
      <c r="H10" s="27">
        <f t="shared" si="1"/>
        <v>110.69259350506582</v>
      </c>
      <c r="I10" s="30" t="s">
        <v>10</v>
      </c>
      <c r="J10" s="39">
        <v>4152609</v>
      </c>
      <c r="K10" s="29">
        <v>4925887</v>
      </c>
      <c r="L10" s="39">
        <v>4776742.4</v>
      </c>
      <c r="M10" s="27">
        <f t="shared" si="2"/>
        <v>96.97222855497904</v>
      </c>
      <c r="N10" s="27">
        <f t="shared" si="3"/>
        <v>115.02991011193204</v>
      </c>
      <c r="O10" s="3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43">
        <v>96624.8</v>
      </c>
      <c r="E11" s="44">
        <v>116831</v>
      </c>
      <c r="F11" s="36">
        <v>81576</v>
      </c>
      <c r="G11" s="27">
        <f t="shared" si="0"/>
        <v>69.82393371622257</v>
      </c>
      <c r="H11" s="27">
        <f t="shared" si="1"/>
        <v>84.42553050562587</v>
      </c>
      <c r="I11" s="30" t="s">
        <v>10</v>
      </c>
      <c r="J11" s="43">
        <v>13324.7</v>
      </c>
      <c r="K11" s="29">
        <v>16823</v>
      </c>
      <c r="L11" s="36">
        <v>11054</v>
      </c>
      <c r="M11" s="27">
        <f t="shared" si="2"/>
        <v>65.70766212922784</v>
      </c>
      <c r="N11" s="27">
        <f t="shared" si="3"/>
        <v>82.95871576846008</v>
      </c>
      <c r="O11" s="30" t="s">
        <v>10</v>
      </c>
    </row>
    <row r="12" spans="1:15" ht="36">
      <c r="A12" s="10">
        <v>6</v>
      </c>
      <c r="B12" s="13" t="s">
        <v>17</v>
      </c>
      <c r="C12" s="11" t="s">
        <v>3</v>
      </c>
      <c r="D12" s="45">
        <f>F12/110.9*100</f>
        <v>44531509.46798918</v>
      </c>
      <c r="E12" s="45">
        <v>47857814</v>
      </c>
      <c r="F12" s="45">
        <v>49385444</v>
      </c>
      <c r="G12" s="34">
        <f t="shared" si="0"/>
        <v>103.19201792208897</v>
      </c>
      <c r="H12" s="34">
        <f t="shared" si="1"/>
        <v>110.9</v>
      </c>
      <c r="I12" s="28" t="s">
        <v>10</v>
      </c>
      <c r="J12" s="45">
        <f>L12/109.8*100</f>
        <v>7307115.664845174</v>
      </c>
      <c r="K12" s="29">
        <v>7187124</v>
      </c>
      <c r="L12" s="45">
        <v>8023213</v>
      </c>
      <c r="M12" s="34">
        <f t="shared" si="2"/>
        <v>111.63315117423882</v>
      </c>
      <c r="N12" s="29">
        <f t="shared" si="3"/>
        <v>109.79999999999998</v>
      </c>
      <c r="O12" s="28" t="s">
        <v>10</v>
      </c>
    </row>
    <row r="13" spans="1:15" ht="12.75">
      <c r="A13" s="10"/>
      <c r="B13" s="15" t="s">
        <v>20</v>
      </c>
      <c r="C13" s="11" t="s">
        <v>3</v>
      </c>
      <c r="D13" s="46">
        <f>F13/106.1*100</f>
        <v>21968010.367577758</v>
      </c>
      <c r="E13" s="34">
        <v>26575647</v>
      </c>
      <c r="F13" s="46">
        <v>23308059</v>
      </c>
      <c r="G13" s="27">
        <f t="shared" si="0"/>
        <v>87.70457780388188</v>
      </c>
      <c r="H13" s="27">
        <f t="shared" si="1"/>
        <v>106.1</v>
      </c>
      <c r="I13" s="30" t="s">
        <v>10</v>
      </c>
      <c r="J13" s="46">
        <f>L13/103*100</f>
        <v>3277559.223300971</v>
      </c>
      <c r="K13" s="47">
        <v>3931423</v>
      </c>
      <c r="L13" s="46">
        <v>3375886</v>
      </c>
      <c r="M13" s="27">
        <f t="shared" si="2"/>
        <v>85.8693150037531</v>
      </c>
      <c r="N13" s="27">
        <f t="shared" si="3"/>
        <v>103</v>
      </c>
      <c r="O13" s="3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27">
        <f>F14/107.3*100</f>
        <v>32374.464119291708</v>
      </c>
      <c r="E14" s="27"/>
      <c r="F14" s="27">
        <v>34737.8</v>
      </c>
      <c r="G14" s="27"/>
      <c r="H14" s="27">
        <f t="shared" si="1"/>
        <v>107.3</v>
      </c>
      <c r="I14" s="30" t="s">
        <v>10</v>
      </c>
      <c r="J14" s="27">
        <f>L14/108.3*100</f>
        <v>33538.042474607566</v>
      </c>
      <c r="K14" s="27"/>
      <c r="L14" s="27">
        <v>36321.7</v>
      </c>
      <c r="M14" s="27"/>
      <c r="N14" s="27">
        <f t="shared" si="3"/>
        <v>108.30000000000001</v>
      </c>
      <c r="O14" s="30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2019-11-01T12:36:03Z</cp:lastPrinted>
  <dcterms:created xsi:type="dcterms:W3CDTF">2004-03-01T05:53:33Z</dcterms:created>
  <dcterms:modified xsi:type="dcterms:W3CDTF">2020-10-07T11:55:49Z</dcterms:modified>
  <cp:category/>
  <cp:version/>
  <cp:contentType/>
  <cp:contentStatus/>
</cp:coreProperties>
</file>